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3315" activeTab="2"/>
  </bookViews>
  <sheets>
    <sheet name="CORPORATE -BALANCE SHEET" sheetId="1" r:id="rId1"/>
    <sheet name="INCOME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<sst xmlns="http://schemas.openxmlformats.org/spreadsheetml/2006/main" count="435" uniqueCount="386">
  <si>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</si>
  <si>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</si>
  <si>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</si>
  <si>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</si>
  <si>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</si>
  <si>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</si>
  <si>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</si>
  <si>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</si>
  <si>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</si>
  <si>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</si>
  <si>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</si>
  <si>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</si>
  <si>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</si>
  <si>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</si>
  <si>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</si>
  <si>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</si>
  <si>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</si>
  <si>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</si>
  <si>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</si>
  <si>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</si>
  <si>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</si>
  <si>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</si>
  <si>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</si>
  <si>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</si>
  <si>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</si>
  <si>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</si>
  <si>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</si>
  <si>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</si>
  <si>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</si>
  <si>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</si>
  <si>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</si>
  <si>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</si>
  <si>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</si>
  <si>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</si>
  <si>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</si>
  <si>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</si>
  <si>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</si>
  <si>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</si>
  <si>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</si>
  <si>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</si>
  <si>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</si>
  <si>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</si>
  <si>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</si>
  <si>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</si>
  <si>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</si>
  <si>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</si>
  <si>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</si>
  <si>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</si>
  <si>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</si>
  <si>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</si>
  <si>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</si>
  <si>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</si>
  <si>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</si>
  <si>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</si>
  <si>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</si>
  <si>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</si>
  <si>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</si>
  <si>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</si>
  <si>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</si>
  <si>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</si>
  <si>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</si>
  <si>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</si>
  <si>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</si>
  <si>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</si>
  <si>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</si>
  <si>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</si>
  <si>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</si>
  <si>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</si>
  <si>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</si>
  <si>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</si>
  <si>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</si>
  <si>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</si>
  <si>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</si>
  <si>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</si>
  <si>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</si>
  <si>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</si>
  <si>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</si>
  <si>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</si>
  <si>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</si>
  <si>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</si>
  <si>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</si>
  <si>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</si>
  <si>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</si>
  <si>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</si>
  <si>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</si>
  <si>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</si>
  <si>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</si>
  <si>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</si>
  <si>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</si>
  <si>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</si>
  <si>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</si>
  <si>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</si>
  <si>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</si>
  <si>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</si>
  <si>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</si>
  <si>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</si>
  <si>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</si>
  <si>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</si>
  <si>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</si>
  <si>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</si>
  <si>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</si>
  <si>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</si>
  <si>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</si>
  <si>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</si>
  <si>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</si>
  <si>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</si>
  <si>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</si>
  <si>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</si>
  <si>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</si>
  <si>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</si>
  <si>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</si>
  <si>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</si>
  <si>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</si>
  <si>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</si>
  <si>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</si>
  <si>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</si>
  <si>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</si>
  <si>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</si>
  <si>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</si>
  <si>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</si>
  <si>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</si>
  <si>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</si>
  <si>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</si>
  <si>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</si>
  <si>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</si>
  <si>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</si>
  <si>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</si>
  <si>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</si>
  <si>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</si>
  <si>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</si>
  <si>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</si>
  <si>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</si>
  <si>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</si>
  <si>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</si>
  <si>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</si>
  <si>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</si>
  <si>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</si>
  <si>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</si>
  <si>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</si>
  <si>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</si>
  <si>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</si>
  <si>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</si>
  <si>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</si>
  <si>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</si>
  <si>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</si>
  <si>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</si>
  <si>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</si>
  <si>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</si>
  <si>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</si>
  <si>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</si>
  <si>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</si>
  <si>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</si>
  <si>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</si>
  <si>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</si>
  <si>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</si>
  <si>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</si>
  <si>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</si>
  <si>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</si>
  <si>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</si>
  <si>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</si>
  <si>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</si>
  <si>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</si>
  <si>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</si>
  <si>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</si>
  <si>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</si>
  <si>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</si>
  <si>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</si>
  <si>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</si>
  <si>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</si>
  <si>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</si>
  <si>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</si>
  <si>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</si>
  <si>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</si>
  <si>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</si>
  <si>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</si>
  <si>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</si>
  <si>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</si>
  <si>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</si>
  <si>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</si>
  <si>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</si>
  <si>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</si>
  <si>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</si>
  <si>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</si>
  <si>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</si>
  <si>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</si>
  <si>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</si>
  <si>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</si>
  <si>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</si>
  <si>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</si>
  <si>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</si>
  <si>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</si>
  <si>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</si>
  <si>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</si>
  <si>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</si>
  <si>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</si>
  <si>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</si>
  <si>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</si>
  <si>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</si>
  <si>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</si>
  <si>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</si>
  <si>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</si>
  <si>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</si>
  <si>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</si>
  <si>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</si>
  <si>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</si>
  <si>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</si>
  <si>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</si>
  <si>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</si>
  <si>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</si>
  <si>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</si>
  <si>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</si>
  <si>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</si>
  <si>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</si>
  <si>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</si>
  <si>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</si>
  <si>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</si>
  <si>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</si>
  <si>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</si>
  <si>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</si>
  <si>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</si>
  <si>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</si>
  <si>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</si>
  <si>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</si>
  <si>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</si>
  <si>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</si>
  <si>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</si>
  <si>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</si>
  <si>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</si>
  <si>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</si>
  <si>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</si>
  <si>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</si>
  <si>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</si>
  <si>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</si>
  <si>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</si>
  <si>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</si>
  <si>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</si>
  <si>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</si>
  <si>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</si>
  <si>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</si>
  <si>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</si>
  <si>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</si>
  <si>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</si>
  <si>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</si>
  <si>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</si>
  <si>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Ha Tinh Minerals and Trading Joint Stock Corporation (MTA)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</si>
  <si>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</si>
  <si>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</si>
  <si>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</si>
  <si>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</si>
  <si>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</si>
  <si>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</si>
  <si>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</si>
  <si>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</si>
  <si>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</si>
  <si>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</si>
  <si>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</si>
  <si>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</si>
  <si>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</si>
  <si>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</si>
  <si>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</si>
  <si>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</si>
  <si>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</si>
  <si>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</si>
  <si>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</si>
  <si>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</si>
  <si>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</si>
  <si>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</si>
  <si>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</si>
  <si>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</si>
  <si>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</si>
  <si>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</si>
  <si>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</si>
  <si>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</si>
  <si>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</si>
  <si>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</si>
  <si>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</si>
  <si>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</si>
  <si>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</si>
  <si>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</si>
  <si>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</si>
  <si>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</si>
  <si>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</si>
  <si>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</si>
  <si>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</si>
  <si>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</si>
  <si>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</si>
  <si>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</si>
  <si>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</si>
  <si>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</si>
  <si>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</si>
  <si>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</si>
  <si>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</si>
  <si>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</si>
  <si>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</si>
  <si>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</si>
  <si>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</si>
  <si>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</si>
  <si>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</si>
  <si>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</si>
  <si>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</si>
  <si>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</si>
  <si>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</si>
  <si>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</si>
  <si>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</si>
  <si>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</si>
  <si>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</si>
  <si>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</si>
  <si>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</si>
  <si>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</si>
  <si>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</si>
  <si>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</si>
  <si>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</si>
  <si>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</si>
  <si>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</si>
  <si>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</si>
  <si>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</si>
  <si>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</si>
  <si>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</si>
  <si>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</si>
  <si>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I. Cash flows from operating activities</t>
  </si>
  <si>
    <t>03</t>
  </si>
  <si>
    <t>04</t>
  </si>
  <si>
    <t>05</t>
  </si>
  <si>
    <t>06</t>
  </si>
  <si>
    <t>07</t>
  </si>
  <si>
    <t>II. Cash flows from investing activities</t>
  </si>
  <si>
    <t>3. Loan to other company, acquisition of debt instruments of other company</t>
  </si>
  <si>
    <t>24</t>
  </si>
  <si>
    <t>6. Recovery of Investments in associates</t>
  </si>
  <si>
    <t>27</t>
  </si>
  <si>
    <t>III. Cash flows from financing activities</t>
  </si>
  <si>
    <t>33</t>
  </si>
  <si>
    <t>4. Payments of principal</t>
  </si>
  <si>
    <t>34</t>
  </si>
  <si>
    <t>35</t>
  </si>
  <si>
    <t>36</t>
  </si>
  <si>
    <t>Effects of changes in foreign exchange rate</t>
  </si>
  <si>
    <t>This quarter year</t>
  </si>
  <si>
    <t>This quarter Last year</t>
  </si>
  <si>
    <t>Accumulatecd to this
 quarter This year</t>
  </si>
  <si>
    <t>Accumulatecd to this
 quarterLast year</t>
  </si>
  <si>
    <t>1. Profit before tax</t>
  </si>
  <si>
    <t>2. Adjustment of following items</t>
  </si>
  <si>
    <t>- Fixed asset depreciation</t>
  </si>
  <si>
    <t>- Allowances</t>
  </si>
  <si>
    <t>- Foreign exchange rate differences</t>
  </si>
  <si>
    <t>- Gains (loss) from investing activities</t>
  </si>
  <si>
    <t>- Interest expenses</t>
  </si>
  <si>
    <t>- Other adjustments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</si>
  <si>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</si>
  <si>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</si>
  <si>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</si>
  <si>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</si>
  <si>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</si>
  <si>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- Increase/Decrease in accounts payables (excluding interest payables, income tax payables)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</si>
  <si>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</si>
  <si>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</si>
  <si>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</si>
  <si>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</si>
  <si>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</si>
  <si>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</si>
  <si>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</si>
  <si>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</si>
  <si>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</si>
  <si>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</si>
  <si>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</si>
  <si>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</si>
  <si>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1. Acquisition of fixed assets and other non-current assets</t>
  </si>
  <si>
    <t>2. Proceeds from sale of fixed assets and other non-current assets</t>
  </si>
  <si>
    <t>4. Recovery of loan, proceeds from sale of debt instruments</t>
  </si>
  <si>
    <t>5. Investments in associates</t>
  </si>
  <si>
    <t>7. Interest and dividend received</t>
  </si>
  <si>
    <t>Net cash from investing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</si>
  <si>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</si>
  <si>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</si>
  <si>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</si>
  <si>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>5. Payments of financial lease</t>
  </si>
  <si>
    <t>6. Dividends paid for owners</t>
  </si>
  <si>
    <t>Net cash from financing activities</t>
  </si>
  <si>
    <t>Net cash of the year (50 = 20+30+40)</t>
  </si>
  <si>
    <t>Cash and cash equivalent at beginning of period</t>
  </si>
  <si>
    <t>Cash and cash equivalent at end of period (70 = 50+60+61)</t>
  </si>
  <si>
    <t>CORPORATE -CASH FLOW -INDIRCT -QUARTER 4/2019</t>
  </si>
  <si>
    <t xml:space="preserve">FINANCIAL STATEMENT - QUARTER IV.2019
</t>
  </si>
  <si>
    <t>INCOME STATEMENT (as of 31/12/2019)</t>
  </si>
  <si>
    <t>Quarter 4  year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</si>
</sst>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2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2" fontId="1" fillId="0" borderId="0" xfId="42" applyNumberFormat="1" applyFont="1" applyAlignment="1">
      <alignment/>
    </xf>
    <xf numFmtId="172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1" fillId="0" borderId="10" xfId="42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1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="115" zoomScaleNormal="115" zoomScalePageLayoutView="0" workbookViewId="0" topLeftCell="A1">
      <selection activeCell="C28" sqref="C28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0" customWidth="1"/>
  </cols>
  <sheetData>
    <row r="1" spans="1:3" ht="12">
      <c r="A1" s="16" t="s">
        <v>0</v>
      </c>
      <c r="B1" s="17"/>
      <c r="C1" t="s">
        <v>1</v>
      </c>
    </row>
    <row r="2" spans="1:3" ht="12">
      <c r="A2" s="17" t="s">
        <v>2</v>
      </c>
      <c r="B2" s="17"/>
      <c r="C2" t="s">
        <v>385</v>
      </c>
    </row>
    <row r="3" spans="1:2" ht="12">
      <c r="A3" s="17" t="s">
        <v>4</v>
      </c>
      <c r="B3" s="17"/>
    </row>
    <row r="4" spans="3:4" ht="12">
      <c r="C4" s="17" t="s">
        <v>5</v>
      </c>
      <c r="D4" s="17"/>
    </row>
    <row r="5" spans="1:4" ht="19.5" customHeight="1">
      <c r="A5" s="18" t="s">
        <v>6</v>
      </c>
      <c r="B5" s="17"/>
      <c r="C5" s="17"/>
      <c r="D5" s="17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24">
        <v>634283850286</v>
      </c>
      <c r="E10" s="24">
        <v>615255207425</v>
      </c>
    </row>
    <row r="11" spans="1:5" ht="12">
      <c r="A11" s="2" t="s">
        <v>15</v>
      </c>
      <c r="B11" s="4" t="s">
        <v>16</v>
      </c>
      <c r="C11" s="4"/>
      <c r="D11" s="24">
        <v>113280489646</v>
      </c>
      <c r="E11" s="24">
        <v>71894125967</v>
      </c>
    </row>
    <row r="12" spans="1:5" ht="12">
      <c r="A12" s="3" t="s">
        <v>17</v>
      </c>
      <c r="B12" s="4" t="s">
        <v>18</v>
      </c>
      <c r="C12" s="4"/>
      <c r="D12" s="24">
        <v>43039571838</v>
      </c>
      <c r="E12" s="24">
        <v>28847994267</v>
      </c>
    </row>
    <row r="13" spans="1:5" ht="12">
      <c r="A13" s="3" t="s">
        <v>19</v>
      </c>
      <c r="B13" s="4" t="s">
        <v>20</v>
      </c>
      <c r="C13" s="4"/>
      <c r="D13" s="24">
        <v>70240917808</v>
      </c>
      <c r="E13" s="24">
        <v>43046131700</v>
      </c>
    </row>
    <row r="14" spans="1:5" ht="12">
      <c r="A14" s="2" t="s">
        <v>21</v>
      </c>
      <c r="B14" s="4" t="s">
        <v>22</v>
      </c>
      <c r="C14" s="4"/>
      <c r="D14" s="24">
        <v>53700000000</v>
      </c>
      <c r="E14" s="24">
        <v>70852582956</v>
      </c>
    </row>
    <row r="15" spans="1:5" ht="12">
      <c r="A15" s="3" t="s">
        <v>23</v>
      </c>
      <c r="B15" s="4" t="s">
        <v>24</v>
      </c>
      <c r="C15" s="4"/>
      <c r="D15" s="24">
        <v>0</v>
      </c>
      <c r="E15" s="24">
        <v>0</v>
      </c>
    </row>
    <row r="16" spans="1:5" ht="12">
      <c r="A16" s="3" t="s">
        <v>25</v>
      </c>
      <c r="B16" s="4" t="s">
        <v>26</v>
      </c>
      <c r="C16" s="4"/>
      <c r="D16" s="24">
        <v>0</v>
      </c>
      <c r="E16" s="24">
        <v>0</v>
      </c>
    </row>
    <row r="17" spans="1:5" ht="12">
      <c r="A17" s="3" t="s">
        <v>27</v>
      </c>
      <c r="B17" s="4" t="s">
        <v>28</v>
      </c>
      <c r="C17" s="4"/>
      <c r="D17" s="24">
        <v>53700000000</v>
      </c>
      <c r="E17" s="24">
        <v>70852582956</v>
      </c>
    </row>
    <row r="18" spans="1:5" ht="12">
      <c r="A18" s="2" t="s">
        <v>29</v>
      </c>
      <c r="B18" s="4" t="s">
        <v>30</v>
      </c>
      <c r="C18" s="4"/>
      <c r="D18" s="24">
        <v>218162304967</v>
      </c>
      <c r="E18" s="24">
        <v>157714905513</v>
      </c>
    </row>
    <row r="19" spans="1:5" ht="12">
      <c r="A19" s="3" t="s">
        <v>31</v>
      </c>
      <c r="B19" s="4" t="s">
        <v>32</v>
      </c>
      <c r="C19" s="4"/>
      <c r="D19" s="24">
        <v>197353973723</v>
      </c>
      <c r="E19" s="24">
        <v>138321875758</v>
      </c>
    </row>
    <row r="20" spans="1:5" ht="12">
      <c r="A20" s="3" t="s">
        <v>33</v>
      </c>
      <c r="B20" s="4" t="s">
        <v>34</v>
      </c>
      <c r="C20" s="4"/>
      <c r="D20" s="24">
        <v>16328589311</v>
      </c>
      <c r="E20" s="24">
        <v>15927613239</v>
      </c>
    </row>
    <row r="21" spans="1:5" ht="12">
      <c r="A21" s="3" t="s">
        <v>35</v>
      </c>
      <c r="B21" s="4" t="s">
        <v>36</v>
      </c>
      <c r="C21" s="4"/>
      <c r="D21" s="24">
        <v>0</v>
      </c>
      <c r="E21" s="24">
        <v>0</v>
      </c>
    </row>
    <row r="22" spans="1:5" ht="12">
      <c r="A22" s="3" t="s">
        <v>37</v>
      </c>
      <c r="B22" s="4" t="s">
        <v>38</v>
      </c>
      <c r="C22" s="4"/>
      <c r="D22" s="24">
        <v>0</v>
      </c>
      <c r="E22" s="24">
        <v>0</v>
      </c>
    </row>
    <row r="23" spans="1:5" ht="12">
      <c r="A23" s="3" t="s">
        <v>39</v>
      </c>
      <c r="B23" s="4" t="s">
        <v>40</v>
      </c>
      <c r="C23" s="4"/>
      <c r="D23" s="24">
        <v>21180700000</v>
      </c>
      <c r="E23" s="24">
        <v>15073120094</v>
      </c>
    </row>
    <row r="24" spans="1:5" ht="12">
      <c r="A24" s="3" t="s">
        <v>41</v>
      </c>
      <c r="B24" s="4" t="s">
        <v>42</v>
      </c>
      <c r="C24" s="4"/>
      <c r="D24" s="24">
        <v>17488126096</v>
      </c>
      <c r="E24" s="24">
        <v>17664755412</v>
      </c>
    </row>
    <row r="25" spans="1:5" ht="12">
      <c r="A25" s="3" t="s">
        <v>43</v>
      </c>
      <c r="B25" s="4" t="s">
        <v>44</v>
      </c>
      <c r="C25" s="4"/>
      <c r="D25" s="24">
        <v>-34189643249</v>
      </c>
      <c r="E25" s="24">
        <v>-29583018076</v>
      </c>
    </row>
    <row r="26" spans="1:5" ht="12">
      <c r="A26" s="3" t="s">
        <v>45</v>
      </c>
      <c r="B26" s="4" t="s">
        <v>46</v>
      </c>
      <c r="C26" s="4"/>
      <c r="D26" s="24">
        <v>559086</v>
      </c>
      <c r="E26" s="24">
        <v>310559086</v>
      </c>
    </row>
    <row r="27" spans="1:5" ht="12">
      <c r="A27" s="2" t="s">
        <v>47</v>
      </c>
      <c r="B27" s="4" t="s">
        <v>48</v>
      </c>
      <c r="C27" s="4"/>
      <c r="D27" s="24">
        <v>222547214364</v>
      </c>
      <c r="E27" s="24">
        <v>296821634244</v>
      </c>
    </row>
    <row r="28" spans="1:5" ht="12">
      <c r="A28" s="3" t="s">
        <v>49</v>
      </c>
      <c r="B28" s="4" t="s">
        <v>50</v>
      </c>
      <c r="C28" s="4"/>
      <c r="D28" s="24">
        <v>229165010748</v>
      </c>
      <c r="E28" s="24">
        <v>309799770057</v>
      </c>
    </row>
    <row r="29" spans="1:5" ht="12">
      <c r="A29" s="3" t="s">
        <v>51</v>
      </c>
      <c r="B29" s="4" t="s">
        <v>52</v>
      </c>
      <c r="C29" s="4"/>
      <c r="D29" s="24">
        <v>-6617796384</v>
      </c>
      <c r="E29" s="24">
        <v>-12978135813</v>
      </c>
    </row>
    <row r="30" spans="1:5" ht="12">
      <c r="A30" s="2" t="s">
        <v>53</v>
      </c>
      <c r="B30" s="4" t="s">
        <v>54</v>
      </c>
      <c r="C30" s="4"/>
      <c r="D30" s="24">
        <v>26593841309</v>
      </c>
      <c r="E30" s="24">
        <v>17971958745</v>
      </c>
    </row>
    <row r="31" spans="1:5" ht="12">
      <c r="A31" s="3" t="s">
        <v>55</v>
      </c>
      <c r="B31" s="4" t="s">
        <v>56</v>
      </c>
      <c r="C31" s="4"/>
      <c r="D31" s="24">
        <v>8568020596</v>
      </c>
      <c r="E31" s="24">
        <v>9136136340</v>
      </c>
    </row>
    <row r="32" spans="1:5" ht="12">
      <c r="A32" s="3" t="s">
        <v>57</v>
      </c>
      <c r="B32" s="4" t="s">
        <v>58</v>
      </c>
      <c r="C32" s="4"/>
      <c r="D32" s="24">
        <v>17651831400</v>
      </c>
      <c r="E32" s="24">
        <v>8315660746</v>
      </c>
    </row>
    <row r="33" spans="1:5" ht="12">
      <c r="A33" s="3" t="s">
        <v>59</v>
      </c>
      <c r="B33" s="4" t="s">
        <v>60</v>
      </c>
      <c r="C33" s="4"/>
      <c r="D33" s="24">
        <v>373989313</v>
      </c>
      <c r="E33" s="24">
        <v>520161659</v>
      </c>
    </row>
    <row r="34" spans="1:5" ht="12">
      <c r="A34" s="3" t="s">
        <v>61</v>
      </c>
      <c r="B34" s="4" t="s">
        <v>62</v>
      </c>
      <c r="C34" s="4"/>
      <c r="D34" s="24">
        <v>0</v>
      </c>
      <c r="E34" s="24">
        <v>0</v>
      </c>
    </row>
    <row r="35" spans="1:5" ht="12">
      <c r="A35" s="3" t="s">
        <v>63</v>
      </c>
      <c r="B35" s="4" t="s">
        <v>64</v>
      </c>
      <c r="C35" s="4"/>
      <c r="D35" s="24">
        <v>0</v>
      </c>
      <c r="E35" s="24">
        <v>0</v>
      </c>
    </row>
    <row r="36" spans="1:5" ht="12">
      <c r="A36" s="2" t="s">
        <v>65</v>
      </c>
      <c r="B36" s="4" t="s">
        <v>66</v>
      </c>
      <c r="C36" s="4"/>
      <c r="D36" s="24">
        <v>1468515877156</v>
      </c>
      <c r="E36" s="24">
        <v>1413001723509</v>
      </c>
    </row>
    <row r="37" spans="1:5" ht="12">
      <c r="A37" s="2" t="s">
        <v>67</v>
      </c>
      <c r="B37" s="4" t="s">
        <v>68</v>
      </c>
      <c r="C37" s="4"/>
      <c r="D37" s="24">
        <v>5456807000</v>
      </c>
      <c r="E37" s="24">
        <v>11221275364</v>
      </c>
    </row>
    <row r="38" spans="1:5" ht="12">
      <c r="A38" s="3" t="s">
        <v>69</v>
      </c>
      <c r="B38" s="4" t="s">
        <v>70</v>
      </c>
      <c r="C38" s="4"/>
      <c r="D38" s="24">
        <v>0</v>
      </c>
      <c r="E38" s="24">
        <v>0</v>
      </c>
    </row>
    <row r="39" spans="1:5" ht="12">
      <c r="A39" s="3" t="s">
        <v>71</v>
      </c>
      <c r="B39" s="4" t="s">
        <v>72</v>
      </c>
      <c r="C39" s="4"/>
      <c r="D39" s="24">
        <v>0</v>
      </c>
      <c r="E39" s="24">
        <v>0</v>
      </c>
    </row>
    <row r="40" spans="1:5" ht="12">
      <c r="A40" s="3" t="s">
        <v>73</v>
      </c>
      <c r="B40" s="4" t="s">
        <v>74</v>
      </c>
      <c r="C40" s="4"/>
      <c r="D40" s="24">
        <v>0</v>
      </c>
      <c r="E40" s="24">
        <v>0</v>
      </c>
    </row>
    <row r="41" spans="1:5" ht="12">
      <c r="A41" s="3" t="s">
        <v>75</v>
      </c>
      <c r="B41" s="4" t="s">
        <v>76</v>
      </c>
      <c r="C41" s="4"/>
      <c r="D41" s="24">
        <v>0</v>
      </c>
      <c r="E41" s="24">
        <v>0</v>
      </c>
    </row>
    <row r="42" spans="1:5" ht="12">
      <c r="A42" s="3" t="s">
        <v>77</v>
      </c>
      <c r="B42" s="4" t="s">
        <v>78</v>
      </c>
      <c r="C42" s="4"/>
      <c r="D42" s="24">
        <v>0</v>
      </c>
      <c r="E42" s="24">
        <v>5264468364</v>
      </c>
    </row>
    <row r="43" spans="1:5" ht="12">
      <c r="A43" s="3" t="s">
        <v>79</v>
      </c>
      <c r="B43" s="4" t="s">
        <v>80</v>
      </c>
      <c r="C43" s="4"/>
      <c r="D43" s="24">
        <v>5456807000</v>
      </c>
      <c r="E43" s="24">
        <v>5956807000</v>
      </c>
    </row>
    <row r="44" spans="1:5" ht="12">
      <c r="A44" s="3" t="s">
        <v>81</v>
      </c>
      <c r="B44" s="4" t="s">
        <v>82</v>
      </c>
      <c r="C44" s="4"/>
      <c r="D44" s="24">
        <v>0</v>
      </c>
      <c r="E44" s="24">
        <v>0</v>
      </c>
    </row>
    <row r="45" spans="1:5" ht="12">
      <c r="A45" s="2" t="s">
        <v>83</v>
      </c>
      <c r="B45" s="4" t="s">
        <v>84</v>
      </c>
      <c r="C45" s="4"/>
      <c r="D45" s="24">
        <v>732973506455</v>
      </c>
      <c r="E45" s="24">
        <v>776201947158</v>
      </c>
    </row>
    <row r="46" spans="1:5" ht="12">
      <c r="A46" s="2" t="s">
        <v>85</v>
      </c>
      <c r="B46" s="4" t="s">
        <v>86</v>
      </c>
      <c r="C46" s="4"/>
      <c r="D46" s="24">
        <v>721310457449</v>
      </c>
      <c r="E46" s="24">
        <v>763346770568</v>
      </c>
    </row>
    <row r="47" spans="1:5" ht="12">
      <c r="A47" s="3" t="s">
        <v>87</v>
      </c>
      <c r="B47" s="4" t="s">
        <v>88</v>
      </c>
      <c r="C47" s="4"/>
      <c r="D47" s="24">
        <v>1479498659358</v>
      </c>
      <c r="E47" s="24">
        <v>1455241763701</v>
      </c>
    </row>
    <row r="48" spans="1:5" ht="12">
      <c r="A48" s="3" t="s">
        <v>89</v>
      </c>
      <c r="B48" s="4" t="s">
        <v>90</v>
      </c>
      <c r="C48" s="4"/>
      <c r="D48" s="24">
        <v>-758188201909</v>
      </c>
      <c r="E48" s="24">
        <v>-691894993133</v>
      </c>
    </row>
    <row r="49" spans="1:5" ht="12">
      <c r="A49" s="2" t="s">
        <v>91</v>
      </c>
      <c r="B49" s="4" t="s">
        <v>92</v>
      </c>
      <c r="C49" s="4"/>
      <c r="D49" s="24"/>
      <c r="E49" s="24">
        <v>0</v>
      </c>
    </row>
    <row r="50" spans="1:5" ht="12">
      <c r="A50" s="3" t="s">
        <v>87</v>
      </c>
      <c r="B50" s="4" t="s">
        <v>93</v>
      </c>
      <c r="C50" s="4"/>
      <c r="D50" s="24"/>
      <c r="E50" s="24">
        <v>0</v>
      </c>
    </row>
    <row r="51" spans="1:5" ht="12">
      <c r="A51" s="3" t="s">
        <v>94</v>
      </c>
      <c r="B51" s="4" t="s">
        <v>95</v>
      </c>
      <c r="C51" s="4"/>
      <c r="D51" s="24"/>
      <c r="E51" s="24">
        <v>0</v>
      </c>
    </row>
    <row r="52" spans="1:5" ht="12">
      <c r="A52" s="2" t="s">
        <v>96</v>
      </c>
      <c r="B52" s="4" t="s">
        <v>97</v>
      </c>
      <c r="C52" s="4"/>
      <c r="D52" s="24">
        <v>11663049006</v>
      </c>
      <c r="E52" s="24">
        <v>12855176590</v>
      </c>
    </row>
    <row r="53" spans="1:5" ht="12">
      <c r="A53" s="3" t="s">
        <v>87</v>
      </c>
      <c r="B53" s="4" t="s">
        <v>98</v>
      </c>
      <c r="C53" s="4"/>
      <c r="D53" s="24">
        <v>23129991828</v>
      </c>
      <c r="E53" s="24">
        <v>23332715191</v>
      </c>
    </row>
    <row r="54" spans="1:5" ht="12">
      <c r="A54" s="3" t="s">
        <v>99</v>
      </c>
      <c r="B54" s="4" t="s">
        <v>100</v>
      </c>
      <c r="C54" s="4"/>
      <c r="D54" s="24">
        <v>-11466942822</v>
      </c>
      <c r="E54" s="24">
        <v>-10477538601</v>
      </c>
    </row>
    <row r="55" spans="1:5" ht="12">
      <c r="A55" s="2" t="s">
        <v>101</v>
      </c>
      <c r="B55" s="4" t="s">
        <v>102</v>
      </c>
      <c r="C55" s="4"/>
      <c r="D55" s="24">
        <v>75639925784</v>
      </c>
      <c r="E55" s="24">
        <v>77670504068</v>
      </c>
    </row>
    <row r="56" spans="1:5" ht="12">
      <c r="A56" s="3" t="s">
        <v>87</v>
      </c>
      <c r="B56" s="4" t="s">
        <v>103</v>
      </c>
      <c r="C56" s="4"/>
      <c r="D56" s="24">
        <v>81223131272</v>
      </c>
      <c r="E56" s="24">
        <v>81223131272</v>
      </c>
    </row>
    <row r="57" spans="1:5" ht="12">
      <c r="A57" s="3" t="s">
        <v>104</v>
      </c>
      <c r="B57" s="4" t="s">
        <v>105</v>
      </c>
      <c r="C57" s="4"/>
      <c r="D57" s="24">
        <v>-5583205488</v>
      </c>
      <c r="E57" s="24">
        <v>-3552627204</v>
      </c>
    </row>
    <row r="58" spans="1:5" ht="12">
      <c r="A58" s="2" t="s">
        <v>106</v>
      </c>
      <c r="B58" s="4" t="s">
        <v>107</v>
      </c>
      <c r="C58" s="4"/>
      <c r="D58" s="24">
        <v>357942572522</v>
      </c>
      <c r="E58" s="24">
        <v>241306201620</v>
      </c>
    </row>
    <row r="59" spans="1:5" ht="12">
      <c r="A59" s="3" t="s">
        <v>108</v>
      </c>
      <c r="B59" s="4" t="s">
        <v>109</v>
      </c>
      <c r="C59" s="4"/>
      <c r="D59" s="24">
        <v>0</v>
      </c>
      <c r="E59" s="24">
        <v>171930000</v>
      </c>
    </row>
    <row r="60" spans="1:5" ht="12">
      <c r="A60" s="3" t="s">
        <v>110</v>
      </c>
      <c r="B60" s="4" t="s">
        <v>111</v>
      </c>
      <c r="C60" s="4"/>
      <c r="D60" s="24">
        <v>357942572522</v>
      </c>
      <c r="E60" s="24">
        <v>241134271620</v>
      </c>
    </row>
    <row r="61" spans="1:5" ht="12">
      <c r="A61" s="2" t="s">
        <v>112</v>
      </c>
      <c r="B61" s="4" t="s">
        <v>113</v>
      </c>
      <c r="C61" s="4"/>
      <c r="D61" s="24">
        <v>249078860110</v>
      </c>
      <c r="E61" s="24">
        <v>248449226147</v>
      </c>
    </row>
    <row r="62" spans="1:5" ht="12">
      <c r="A62" s="3" t="s">
        <v>114</v>
      </c>
      <c r="B62" s="4" t="s">
        <v>115</v>
      </c>
      <c r="C62" s="4"/>
      <c r="D62" s="24"/>
      <c r="E62" s="24">
        <v>0</v>
      </c>
    </row>
    <row r="63" spans="1:5" ht="12">
      <c r="A63" s="3" t="s">
        <v>116</v>
      </c>
      <c r="B63" s="4" t="s">
        <v>117</v>
      </c>
      <c r="C63" s="4"/>
      <c r="D63" s="24">
        <v>3118820561</v>
      </c>
      <c r="E63" s="24">
        <v>2834345810</v>
      </c>
    </row>
    <row r="64" spans="1:5" ht="12">
      <c r="A64" s="3" t="s">
        <v>118</v>
      </c>
      <c r="B64" s="4" t="s">
        <v>119</v>
      </c>
      <c r="C64" s="4"/>
      <c r="D64" s="24">
        <v>247506627800</v>
      </c>
      <c r="E64" s="24">
        <v>247506627800</v>
      </c>
    </row>
    <row r="65" spans="1:5" ht="12">
      <c r="A65" s="3" t="s">
        <v>120</v>
      </c>
      <c r="B65" s="4" t="s">
        <v>121</v>
      </c>
      <c r="C65" s="4"/>
      <c r="D65" s="24">
        <v>-1546588251</v>
      </c>
      <c r="E65" s="24">
        <v>-1891747463</v>
      </c>
    </row>
    <row r="66" spans="1:5" ht="12">
      <c r="A66" s="3" t="s">
        <v>27</v>
      </c>
      <c r="B66" s="4" t="s">
        <v>122</v>
      </c>
      <c r="C66" s="4"/>
      <c r="D66" s="24">
        <v>0</v>
      </c>
      <c r="E66" s="24">
        <v>0</v>
      </c>
    </row>
    <row r="67" spans="1:5" ht="12">
      <c r="A67" s="2" t="s">
        <v>123</v>
      </c>
      <c r="B67" s="4" t="s">
        <v>124</v>
      </c>
      <c r="C67" s="4"/>
      <c r="D67" s="24">
        <v>47124205285</v>
      </c>
      <c r="E67" s="24">
        <v>58152569152</v>
      </c>
    </row>
    <row r="68" spans="1:5" ht="12">
      <c r="A68" s="3" t="s">
        <v>125</v>
      </c>
      <c r="B68" s="4" t="s">
        <v>126</v>
      </c>
      <c r="C68" s="4"/>
      <c r="D68" s="24">
        <v>47124205285</v>
      </c>
      <c r="E68" s="24">
        <v>58152569152</v>
      </c>
    </row>
    <row r="69" spans="1:5" ht="12">
      <c r="A69" s="3" t="s">
        <v>127</v>
      </c>
      <c r="B69" s="4" t="s">
        <v>128</v>
      </c>
      <c r="C69" s="4"/>
      <c r="D69" s="24">
        <v>0</v>
      </c>
      <c r="E69" s="24">
        <v>0</v>
      </c>
    </row>
    <row r="70" spans="1:5" ht="12">
      <c r="A70" s="3" t="s">
        <v>129</v>
      </c>
      <c r="B70" s="4" t="s">
        <v>130</v>
      </c>
      <c r="C70" s="4"/>
      <c r="D70" s="24">
        <v>0</v>
      </c>
      <c r="E70" s="24">
        <v>0</v>
      </c>
    </row>
    <row r="71" spans="1:5" ht="12">
      <c r="A71" s="3" t="s">
        <v>131</v>
      </c>
      <c r="B71" s="4" t="s">
        <v>132</v>
      </c>
      <c r="C71" s="4"/>
      <c r="D71" s="24">
        <v>0</v>
      </c>
      <c r="E71" s="24">
        <v>0</v>
      </c>
    </row>
    <row r="72" spans="1:5" ht="12">
      <c r="A72" s="3" t="s">
        <v>133</v>
      </c>
      <c r="B72" s="4" t="s">
        <v>134</v>
      </c>
      <c r="C72" s="4"/>
      <c r="D72" s="24">
        <v>0</v>
      </c>
      <c r="E72" s="24">
        <v>0</v>
      </c>
    </row>
    <row r="73" spans="1:5" ht="12">
      <c r="A73" s="2" t="s">
        <v>135</v>
      </c>
      <c r="B73" s="4" t="s">
        <v>136</v>
      </c>
      <c r="C73" s="4"/>
      <c r="D73" s="24">
        <v>2102799727442</v>
      </c>
      <c r="E73" s="24">
        <v>2028256930934</v>
      </c>
    </row>
    <row r="74" spans="1:5" ht="12">
      <c r="A74" s="2" t="s">
        <v>137</v>
      </c>
      <c r="B74" s="4"/>
      <c r="C74" s="4"/>
      <c r="D74" s="24" t="s">
        <v>5</v>
      </c>
      <c r="E74" s="24" t="s">
        <v>5</v>
      </c>
    </row>
    <row r="75" spans="1:5" ht="12">
      <c r="A75" s="2" t="s">
        <v>138</v>
      </c>
      <c r="B75" s="4" t="s">
        <v>139</v>
      </c>
      <c r="C75" s="4"/>
      <c r="D75" s="24">
        <v>927226498263</v>
      </c>
      <c r="E75" s="24">
        <v>763241547147</v>
      </c>
    </row>
    <row r="76" spans="1:5" ht="12">
      <c r="A76" s="2" t="s">
        <v>140</v>
      </c>
      <c r="B76" s="4" t="s">
        <v>141</v>
      </c>
      <c r="C76" s="4"/>
      <c r="D76" s="24">
        <v>751914382228</v>
      </c>
      <c r="E76" s="24">
        <v>535678108790</v>
      </c>
    </row>
    <row r="77" spans="1:5" ht="12">
      <c r="A77" s="3" t="s">
        <v>142</v>
      </c>
      <c r="B77" s="4" t="s">
        <v>143</v>
      </c>
      <c r="C77" s="4"/>
      <c r="D77" s="24">
        <v>330263264078</v>
      </c>
      <c r="E77" s="24">
        <v>157777250872</v>
      </c>
    </row>
    <row r="78" spans="1:5" ht="12">
      <c r="A78" s="3" t="s">
        <v>144</v>
      </c>
      <c r="B78" s="4" t="s">
        <v>145</v>
      </c>
      <c r="C78" s="4"/>
      <c r="D78" s="24">
        <v>20464902856</v>
      </c>
      <c r="E78" s="24">
        <v>23283076482</v>
      </c>
    </row>
    <row r="79" spans="1:5" ht="12">
      <c r="A79" s="3" t="s">
        <v>146</v>
      </c>
      <c r="B79" s="4" t="s">
        <v>147</v>
      </c>
      <c r="C79" s="4"/>
      <c r="D79" s="24">
        <v>13299334508</v>
      </c>
      <c r="E79" s="24">
        <v>12858340036</v>
      </c>
    </row>
    <row r="80" spans="1:5" ht="12">
      <c r="A80" s="3" t="s">
        <v>148</v>
      </c>
      <c r="B80" s="4" t="s">
        <v>149</v>
      </c>
      <c r="C80" s="4"/>
      <c r="D80" s="24">
        <v>22288456187</v>
      </c>
      <c r="E80" s="24">
        <v>19911119221</v>
      </c>
    </row>
    <row r="81" spans="1:5" ht="12">
      <c r="A81" s="3" t="s">
        <v>150</v>
      </c>
      <c r="B81" s="4" t="s">
        <v>151</v>
      </c>
      <c r="C81" s="4"/>
      <c r="D81" s="24">
        <v>22722494985</v>
      </c>
      <c r="E81" s="24">
        <v>18332393537</v>
      </c>
    </row>
    <row r="82" spans="1:5" ht="12">
      <c r="A82" s="3" t="s">
        <v>152</v>
      </c>
      <c r="B82" s="4" t="s">
        <v>153</v>
      </c>
      <c r="C82" s="4"/>
      <c r="D82" s="24">
        <v>0</v>
      </c>
      <c r="E82" s="24">
        <v>0</v>
      </c>
    </row>
    <row r="83" spans="1:5" ht="12">
      <c r="A83" s="3" t="s">
        <v>154</v>
      </c>
      <c r="B83" s="4" t="s">
        <v>155</v>
      </c>
      <c r="C83" s="4"/>
      <c r="D83" s="24">
        <v>0</v>
      </c>
      <c r="E83" s="24">
        <v>0</v>
      </c>
    </row>
    <row r="84" spans="1:5" ht="12">
      <c r="A84" s="3" t="s">
        <v>156</v>
      </c>
      <c r="B84" s="4" t="s">
        <v>157</v>
      </c>
      <c r="C84" s="4"/>
      <c r="D84" s="24">
        <v>3016919860</v>
      </c>
      <c r="E84" s="24">
        <v>2952192588</v>
      </c>
    </row>
    <row r="85" spans="1:5" ht="12">
      <c r="A85" s="3" t="s">
        <v>158</v>
      </c>
      <c r="B85" s="4" t="s">
        <v>159</v>
      </c>
      <c r="C85" s="4"/>
      <c r="D85" s="24">
        <v>93218084754</v>
      </c>
      <c r="E85" s="24">
        <v>43626339717</v>
      </c>
    </row>
    <row r="86" spans="1:5" ht="12">
      <c r="A86" s="3" t="s">
        <v>160</v>
      </c>
      <c r="B86" s="4" t="s">
        <v>161</v>
      </c>
      <c r="C86" s="4"/>
      <c r="D86" s="24">
        <v>231374263236</v>
      </c>
      <c r="E86" s="24">
        <v>240625800343</v>
      </c>
    </row>
    <row r="87" spans="1:5" ht="12">
      <c r="A87" s="3" t="s">
        <v>162</v>
      </c>
      <c r="B87" s="4" t="s">
        <v>163</v>
      </c>
      <c r="C87" s="4"/>
      <c r="D87" s="24">
        <v>1500000000</v>
      </c>
      <c r="E87" s="24">
        <v>0</v>
      </c>
    </row>
    <row r="88" spans="1:5" ht="12">
      <c r="A88" s="3" t="s">
        <v>164</v>
      </c>
      <c r="B88" s="4" t="s">
        <v>165</v>
      </c>
      <c r="C88" s="4"/>
      <c r="D88" s="24">
        <v>13766661773</v>
      </c>
      <c r="E88" s="24">
        <v>16311595994</v>
      </c>
    </row>
    <row r="89" spans="1:5" ht="12">
      <c r="A89" s="3" t="s">
        <v>166</v>
      </c>
      <c r="B89" s="4" t="s">
        <v>167</v>
      </c>
      <c r="C89" s="4"/>
      <c r="D89" s="24">
        <v>0</v>
      </c>
      <c r="E89" s="24">
        <v>0</v>
      </c>
    </row>
    <row r="90" spans="1:5" ht="12">
      <c r="A90" s="3" t="s">
        <v>168</v>
      </c>
      <c r="B90" s="4" t="s">
        <v>169</v>
      </c>
      <c r="C90" s="4"/>
      <c r="D90" s="24">
        <v>0</v>
      </c>
      <c r="E90" s="24">
        <v>0</v>
      </c>
    </row>
    <row r="91" spans="1:5" ht="12">
      <c r="A91" s="2" t="s">
        <v>170</v>
      </c>
      <c r="B91" s="4" t="s">
        <v>171</v>
      </c>
      <c r="C91" s="4"/>
      <c r="D91" s="24">
        <v>175312116035</v>
      </c>
      <c r="E91" s="24">
        <v>227563438357</v>
      </c>
    </row>
    <row r="92" spans="1:5" ht="12">
      <c r="A92" s="3" t="s">
        <v>172</v>
      </c>
      <c r="B92" s="4" t="s">
        <v>173</v>
      </c>
      <c r="C92" s="4"/>
      <c r="D92" s="24"/>
      <c r="E92" s="24">
        <v>78927000</v>
      </c>
    </row>
    <row r="93" spans="1:5" ht="12">
      <c r="A93" s="3" t="s">
        <v>174</v>
      </c>
      <c r="B93" s="4" t="s">
        <v>175</v>
      </c>
      <c r="C93" s="4"/>
      <c r="D93" s="24">
        <v>0</v>
      </c>
      <c r="E93" s="24">
        <v>0</v>
      </c>
    </row>
    <row r="94" spans="1:5" ht="12">
      <c r="A94" s="3" t="s">
        <v>176</v>
      </c>
      <c r="B94" s="4" t="s">
        <v>177</v>
      </c>
      <c r="C94" s="4"/>
      <c r="D94" s="24">
        <v>0</v>
      </c>
      <c r="E94" s="24">
        <v>0</v>
      </c>
    </row>
    <row r="95" spans="1:5" ht="12">
      <c r="A95" s="3" t="s">
        <v>178</v>
      </c>
      <c r="B95" s="4" t="s">
        <v>179</v>
      </c>
      <c r="C95" s="4"/>
      <c r="D95" s="24">
        <v>0</v>
      </c>
      <c r="E95" s="24">
        <v>0</v>
      </c>
    </row>
    <row r="96" spans="1:5" ht="12">
      <c r="A96" s="3" t="s">
        <v>180</v>
      </c>
      <c r="B96" s="4" t="s">
        <v>181</v>
      </c>
      <c r="C96" s="4"/>
      <c r="D96" s="24">
        <v>0</v>
      </c>
      <c r="E96" s="24">
        <v>0</v>
      </c>
    </row>
    <row r="97" spans="1:5" ht="12">
      <c r="A97" s="3" t="s">
        <v>182</v>
      </c>
      <c r="B97" s="4" t="s">
        <v>183</v>
      </c>
      <c r="C97" s="4"/>
      <c r="D97" s="24">
        <v>14537554382</v>
      </c>
      <c r="E97" s="24">
        <v>15405898242</v>
      </c>
    </row>
    <row r="98" spans="1:5" ht="12">
      <c r="A98" s="3" t="s">
        <v>184</v>
      </c>
      <c r="B98" s="4" t="s">
        <v>185</v>
      </c>
      <c r="C98" s="4"/>
      <c r="D98" s="24">
        <v>731787678</v>
      </c>
      <c r="E98" s="24">
        <v>731787678</v>
      </c>
    </row>
    <row r="99" spans="1:5" ht="12">
      <c r="A99" s="3" t="s">
        <v>186</v>
      </c>
      <c r="B99" s="4" t="s">
        <v>187</v>
      </c>
      <c r="C99" s="4"/>
      <c r="D99" s="24">
        <v>137581986147</v>
      </c>
      <c r="E99" s="24">
        <v>189481630758</v>
      </c>
    </row>
    <row r="100" spans="1:5" ht="12">
      <c r="A100" s="3" t="s">
        <v>188</v>
      </c>
      <c r="B100" s="4" t="s">
        <v>189</v>
      </c>
      <c r="C100" s="4"/>
      <c r="D100" s="24">
        <v>0</v>
      </c>
      <c r="E100" s="24">
        <v>0</v>
      </c>
    </row>
    <row r="101" spans="1:5" ht="12">
      <c r="A101" s="3" t="s">
        <v>190</v>
      </c>
      <c r="B101" s="4" t="s">
        <v>191</v>
      </c>
      <c r="C101" s="4"/>
      <c r="D101" s="24">
        <v>0</v>
      </c>
      <c r="E101" s="24">
        <v>0</v>
      </c>
    </row>
    <row r="102" spans="1:5" ht="12">
      <c r="A102" s="3" t="s">
        <v>192</v>
      </c>
      <c r="B102" s="4" t="s">
        <v>193</v>
      </c>
      <c r="C102" s="4"/>
      <c r="D102" s="24">
        <v>22460787828</v>
      </c>
      <c r="E102" s="24">
        <v>21865194679</v>
      </c>
    </row>
    <row r="103" spans="1:5" ht="12">
      <c r="A103" s="3" t="s">
        <v>194</v>
      </c>
      <c r="B103" s="4" t="s">
        <v>195</v>
      </c>
      <c r="C103" s="4"/>
      <c r="D103" s="24">
        <v>0</v>
      </c>
      <c r="E103" s="24">
        <v>0</v>
      </c>
    </row>
    <row r="104" spans="1:5" ht="12">
      <c r="A104" s="3" t="s">
        <v>196</v>
      </c>
      <c r="B104" s="4" t="s">
        <v>197</v>
      </c>
      <c r="C104" s="4"/>
      <c r="D104" s="24">
        <v>0</v>
      </c>
      <c r="E104" s="24">
        <v>0</v>
      </c>
    </row>
    <row r="105" spans="1:5" ht="12">
      <c r="A105" s="2" t="s">
        <v>198</v>
      </c>
      <c r="B105" s="4" t="s">
        <v>199</v>
      </c>
      <c r="C105" s="4"/>
      <c r="D105" s="24">
        <v>1175573229179</v>
      </c>
      <c r="E105" s="24">
        <v>1265015383787</v>
      </c>
    </row>
    <row r="106" spans="1:5" ht="12">
      <c r="A106" s="2" t="s">
        <v>200</v>
      </c>
      <c r="B106" s="4" t="s">
        <v>201</v>
      </c>
      <c r="C106" s="4"/>
      <c r="D106" s="24">
        <v>1156913666275</v>
      </c>
      <c r="E106" s="24">
        <v>1246355820883</v>
      </c>
    </row>
    <row r="107" spans="1:5" ht="12">
      <c r="A107" s="2" t="s">
        <v>202</v>
      </c>
      <c r="B107" s="4" t="s">
        <v>203</v>
      </c>
      <c r="C107" s="4"/>
      <c r="D107" s="24">
        <v>1101135914618</v>
      </c>
      <c r="E107" s="24">
        <v>1101135914618</v>
      </c>
    </row>
    <row r="108" spans="1:5" ht="12">
      <c r="A108" s="3" t="s">
        <v>204</v>
      </c>
      <c r="B108" s="4" t="s">
        <v>205</v>
      </c>
      <c r="C108" s="4"/>
      <c r="D108" s="24">
        <v>1101135914618</v>
      </c>
      <c r="E108" s="24">
        <v>1101135914618</v>
      </c>
    </row>
    <row r="109" spans="1:5" ht="12">
      <c r="A109" s="3" t="s">
        <v>206</v>
      </c>
      <c r="B109" s="4" t="s">
        <v>207</v>
      </c>
      <c r="C109" s="4"/>
      <c r="D109" s="24">
        <v>0</v>
      </c>
      <c r="E109" s="24">
        <v>0</v>
      </c>
    </row>
    <row r="110" spans="1:5" ht="12">
      <c r="A110" s="3" t="s">
        <v>208</v>
      </c>
      <c r="B110" s="4" t="s">
        <v>209</v>
      </c>
      <c r="C110" s="4"/>
      <c r="D110" s="24">
        <v>4087045423</v>
      </c>
      <c r="E110" s="24">
        <v>4087045423</v>
      </c>
    </row>
    <row r="111" spans="1:5" ht="12">
      <c r="A111" s="3" t="s">
        <v>210</v>
      </c>
      <c r="B111" s="4" t="s">
        <v>211</v>
      </c>
      <c r="C111" s="4"/>
      <c r="D111" s="24">
        <v>0</v>
      </c>
      <c r="E111" s="24">
        <v>0</v>
      </c>
    </row>
    <row r="112" spans="1:5" ht="12">
      <c r="A112" s="3" t="s">
        <v>212</v>
      </c>
      <c r="B112" s="4" t="s">
        <v>213</v>
      </c>
      <c r="C112" s="4"/>
      <c r="D112" s="24">
        <v>0</v>
      </c>
      <c r="E112" s="24">
        <v>0</v>
      </c>
    </row>
    <row r="113" spans="1:5" ht="12">
      <c r="A113" s="3" t="s">
        <v>214</v>
      </c>
      <c r="B113" s="4" t="s">
        <v>215</v>
      </c>
      <c r="C113" s="4"/>
      <c r="D113" s="24">
        <v>-40728290</v>
      </c>
      <c r="E113" s="24">
        <v>-40728290</v>
      </c>
    </row>
    <row r="114" spans="1:5" ht="12">
      <c r="A114" s="3" t="s">
        <v>216</v>
      </c>
      <c r="B114" s="4" t="s">
        <v>217</v>
      </c>
      <c r="C114" s="4"/>
      <c r="D114" s="24">
        <v>-1053097228</v>
      </c>
      <c r="E114" s="24">
        <v>-1053097228</v>
      </c>
    </row>
    <row r="115" spans="1:5" ht="12">
      <c r="A115" s="3" t="s">
        <v>218</v>
      </c>
      <c r="B115" s="4" t="s">
        <v>219</v>
      </c>
      <c r="C115" s="4"/>
      <c r="D115" s="24">
        <v>0</v>
      </c>
      <c r="E115" s="24">
        <v>0</v>
      </c>
    </row>
    <row r="116" spans="1:5" ht="12">
      <c r="A116" s="3" t="s">
        <v>220</v>
      </c>
      <c r="B116" s="4" t="s">
        <v>221</v>
      </c>
      <c r="C116" s="4"/>
      <c r="D116" s="24">
        <v>17728121876</v>
      </c>
      <c r="E116" s="24">
        <v>14921475470</v>
      </c>
    </row>
    <row r="117" spans="1:5" ht="12">
      <c r="A117" s="3" t="s">
        <v>222</v>
      </c>
      <c r="B117" s="4" t="s">
        <v>223</v>
      </c>
      <c r="C117" s="4"/>
      <c r="D117" s="24">
        <v>0</v>
      </c>
      <c r="E117" s="24">
        <v>0</v>
      </c>
    </row>
    <row r="118" spans="1:5" ht="12">
      <c r="A118" s="3" t="s">
        <v>224</v>
      </c>
      <c r="B118" s="4" t="s">
        <v>225</v>
      </c>
      <c r="C118" s="4"/>
      <c r="D118" s="24">
        <v>0</v>
      </c>
      <c r="E118" s="24">
        <v>0</v>
      </c>
    </row>
    <row r="119" spans="1:5" ht="12">
      <c r="A119" s="2" t="s">
        <v>226</v>
      </c>
      <c r="B119" s="4" t="s">
        <v>227</v>
      </c>
      <c r="C119" s="4"/>
      <c r="D119" s="24">
        <v>-74668024236</v>
      </c>
      <c r="E119" s="24">
        <v>-51821096882</v>
      </c>
    </row>
    <row r="120" spans="1:5" ht="12">
      <c r="A120" s="3" t="s">
        <v>228</v>
      </c>
      <c r="B120" s="4" t="s">
        <v>229</v>
      </c>
      <c r="C120" s="4"/>
      <c r="D120" s="24">
        <v>-56567274243</v>
      </c>
      <c r="E120" s="24">
        <v>-46172644031</v>
      </c>
    </row>
    <row r="121" spans="1:5" ht="12">
      <c r="A121" s="3" t="s">
        <v>230</v>
      </c>
      <c r="B121" s="4" t="s">
        <v>231</v>
      </c>
      <c r="C121" s="4"/>
      <c r="D121" s="24">
        <v>-18100749993</v>
      </c>
      <c r="E121" s="24">
        <v>-5648452851</v>
      </c>
    </row>
    <row r="122" spans="1:5" ht="12">
      <c r="A122" s="3" t="s">
        <v>232</v>
      </c>
      <c r="B122" s="4" t="s">
        <v>233</v>
      </c>
      <c r="C122" s="4"/>
      <c r="D122" s="24">
        <v>0</v>
      </c>
      <c r="E122" s="24">
        <v>0</v>
      </c>
    </row>
    <row r="123" spans="1:5" ht="12">
      <c r="A123" s="3" t="s">
        <v>234</v>
      </c>
      <c r="B123" s="4" t="s">
        <v>235</v>
      </c>
      <c r="C123" s="4"/>
      <c r="D123" s="24">
        <v>109724434112</v>
      </c>
      <c r="E123" s="24">
        <v>179126307772</v>
      </c>
    </row>
    <row r="124" spans="1:5" ht="12">
      <c r="A124" s="2" t="s">
        <v>236</v>
      </c>
      <c r="B124" s="4" t="s">
        <v>237</v>
      </c>
      <c r="C124" s="4"/>
      <c r="D124" s="24">
        <v>18659562904</v>
      </c>
      <c r="E124" s="24">
        <v>18659562904</v>
      </c>
    </row>
    <row r="125" spans="1:5" ht="12">
      <c r="A125" s="3" t="s">
        <v>238</v>
      </c>
      <c r="B125" s="4" t="s">
        <v>239</v>
      </c>
      <c r="C125" s="4"/>
      <c r="D125" s="24">
        <v>18659562904</v>
      </c>
      <c r="E125" s="24">
        <v>18659562904</v>
      </c>
    </row>
    <row r="126" spans="1:5" ht="12">
      <c r="A126" s="3" t="s">
        <v>240</v>
      </c>
      <c r="B126" s="4" t="s">
        <v>241</v>
      </c>
      <c r="C126" s="4"/>
      <c r="D126" s="24">
        <v>0</v>
      </c>
      <c r="E126" s="24">
        <v>0</v>
      </c>
    </row>
    <row r="127" spans="1:5" ht="12">
      <c r="A127" s="2" t="s">
        <v>242</v>
      </c>
      <c r="B127" s="4" t="s">
        <v>243</v>
      </c>
      <c r="C127" s="4"/>
      <c r="D127" s="24">
        <v>2102799727442</v>
      </c>
      <c r="E127" s="24">
        <v>2028256930934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B1">
      <selection activeCell="G33" sqref="G33"/>
    </sheetView>
  </sheetViews>
  <sheetFormatPr defaultColWidth="9.140625" defaultRowHeight="12"/>
  <cols>
    <col min="1" max="1" width="0" style="0" hidden="1" customWidth="1"/>
    <col min="2" max="2" width="45.7109375" style="0" bestFit="1" customWidth="1"/>
    <col min="3" max="4" width="0" style="0" hidden="1" customWidth="1"/>
    <col min="5" max="5" width="20.57421875" style="0" hidden="1" customWidth="1"/>
    <col min="6" max="6" width="20.140625" style="0" hidden="1" customWidth="1"/>
    <col min="7" max="7" width="34.57421875" style="0" bestFit="1" customWidth="1"/>
    <col min="8" max="8" width="34.7109375" style="0" bestFit="1" customWidth="1"/>
  </cols>
  <sheetData>
    <row r="1" spans="1:8" ht="18.75">
      <c r="A1" s="19" t="s">
        <v>244</v>
      </c>
      <c r="B1" s="19"/>
      <c r="C1" s="19"/>
      <c r="D1" s="19"/>
      <c r="E1" s="19"/>
      <c r="F1" s="19"/>
      <c r="G1" s="19"/>
      <c r="H1" s="5"/>
    </row>
    <row r="2" spans="1:8" ht="15.75">
      <c r="A2" s="6"/>
      <c r="B2" s="6"/>
      <c r="C2" s="7"/>
      <c r="D2" s="7"/>
      <c r="E2" s="7"/>
      <c r="F2" s="5"/>
      <c r="G2" s="5"/>
      <c r="H2" s="5"/>
    </row>
    <row r="3" spans="1:8" ht="15.75" customHeight="1">
      <c r="A3" s="20" t="s">
        <v>383</v>
      </c>
      <c r="B3" s="20"/>
      <c r="C3" s="20"/>
      <c r="D3" s="20"/>
      <c r="E3" s="20"/>
      <c r="F3" s="20"/>
      <c r="G3" s="20"/>
      <c r="H3" s="5"/>
    </row>
    <row r="4" spans="1:8" ht="15.75">
      <c r="A4" s="21" t="s">
        <v>384</v>
      </c>
      <c r="B4" s="21"/>
      <c r="C4" s="21"/>
      <c r="D4" s="21"/>
      <c r="E4" s="21"/>
      <c r="F4" s="5"/>
      <c r="G4" s="5"/>
      <c r="H4" s="5"/>
    </row>
    <row r="5" spans="1:8" ht="12">
      <c r="A5" s="5"/>
      <c r="B5" s="22" t="s">
        <v>245</v>
      </c>
      <c r="C5" s="23"/>
      <c r="D5" s="23"/>
      <c r="E5" s="23"/>
      <c r="F5" s="23"/>
      <c r="G5" s="23"/>
      <c r="H5" s="23"/>
    </row>
    <row r="6" spans="1:8" ht="12">
      <c r="A6" s="5"/>
      <c r="B6" s="5"/>
      <c r="C6" s="5"/>
      <c r="D6" s="5"/>
      <c r="E6" s="9"/>
      <c r="F6" s="9"/>
      <c r="G6" s="9"/>
      <c r="H6" s="9"/>
    </row>
    <row r="7" spans="1:8" ht="12">
      <c r="A7" s="5"/>
      <c r="B7" s="5"/>
      <c r="C7" s="5"/>
      <c r="D7" s="5"/>
      <c r="E7" s="9"/>
      <c r="F7" s="9"/>
      <c r="G7" s="9"/>
      <c r="H7" s="9"/>
    </row>
    <row r="8" spans="1:8" ht="12">
      <c r="A8" s="5"/>
      <c r="B8" s="8" t="s">
        <v>7</v>
      </c>
      <c r="C8" s="8" t="s">
        <v>8</v>
      </c>
      <c r="D8" s="8" t="s">
        <v>9</v>
      </c>
      <c r="E8" s="10" t="s">
        <v>246</v>
      </c>
      <c r="F8" s="10" t="s">
        <v>247</v>
      </c>
      <c r="G8" s="10" t="s">
        <v>248</v>
      </c>
      <c r="H8" s="10" t="s">
        <v>249</v>
      </c>
    </row>
    <row r="9" spans="1:8" ht="12">
      <c r="A9" s="5" t="s">
        <v>250</v>
      </c>
      <c r="B9" s="11" t="s">
        <v>251</v>
      </c>
      <c r="C9" s="12" t="s">
        <v>252</v>
      </c>
      <c r="D9" s="12"/>
      <c r="E9" s="13">
        <v>241446016677</v>
      </c>
      <c r="F9" s="13">
        <v>252011014840</v>
      </c>
      <c r="G9" s="13">
        <v>1094620926408</v>
      </c>
      <c r="H9" s="13">
        <v>1059785446289</v>
      </c>
    </row>
    <row r="10" spans="1:8" ht="12">
      <c r="A10" s="5" t="s">
        <v>253</v>
      </c>
      <c r="B10" s="11" t="s">
        <v>254</v>
      </c>
      <c r="C10" s="12" t="s">
        <v>255</v>
      </c>
      <c r="D10" s="12"/>
      <c r="E10" s="13">
        <v>8684029321</v>
      </c>
      <c r="F10" s="13">
        <v>499942273</v>
      </c>
      <c r="G10" s="13">
        <v>3172519059</v>
      </c>
      <c r="H10" s="13">
        <v>2844271544</v>
      </c>
    </row>
    <row r="11" spans="1:8" ht="12">
      <c r="A11" s="5" t="s">
        <v>256</v>
      </c>
      <c r="B11" s="14" t="s">
        <v>257</v>
      </c>
      <c r="C11" s="12" t="s">
        <v>258</v>
      </c>
      <c r="D11" s="12"/>
      <c r="E11" s="15">
        <f>E9-E10</f>
        <v>232761987356</v>
      </c>
      <c r="F11" s="15">
        <f>F9-F10</f>
        <v>251511072567</v>
      </c>
      <c r="G11" s="15">
        <f>G9-G10</f>
        <v>1091448407349</v>
      </c>
      <c r="H11" s="15">
        <f>H9-H10</f>
        <v>1056941174745</v>
      </c>
    </row>
    <row r="12" spans="1:8" ht="12">
      <c r="A12" s="5" t="s">
        <v>259</v>
      </c>
      <c r="B12" s="11" t="s">
        <v>260</v>
      </c>
      <c r="C12" s="12" t="s">
        <v>261</v>
      </c>
      <c r="D12" s="12"/>
      <c r="E12" s="13">
        <v>223240468318</v>
      </c>
      <c r="F12" s="13">
        <v>211636014205</v>
      </c>
      <c r="G12" s="13">
        <v>982498503928</v>
      </c>
      <c r="H12" s="13">
        <v>962448681347</v>
      </c>
    </row>
    <row r="13" spans="1:8" ht="12">
      <c r="A13" s="5" t="s">
        <v>262</v>
      </c>
      <c r="B13" s="14" t="s">
        <v>263</v>
      </c>
      <c r="C13" s="12" t="s">
        <v>264</v>
      </c>
      <c r="D13" s="12"/>
      <c r="E13" s="15">
        <f>E11-E12</f>
        <v>9521519038</v>
      </c>
      <c r="F13" s="15">
        <f>F11-F12</f>
        <v>39875058362</v>
      </c>
      <c r="G13" s="15">
        <f>G11-G12</f>
        <v>108949903421</v>
      </c>
      <c r="H13" s="15">
        <f>H11-H12</f>
        <v>94492493398</v>
      </c>
    </row>
    <row r="14" spans="1:8" ht="12">
      <c r="A14" s="5" t="s">
        <v>265</v>
      </c>
      <c r="B14" s="11" t="s">
        <v>266</v>
      </c>
      <c r="C14" s="12" t="s">
        <v>267</v>
      </c>
      <c r="D14" s="12"/>
      <c r="E14" s="13">
        <v>1992903724</v>
      </c>
      <c r="F14" s="13">
        <v>7957598774</v>
      </c>
      <c r="G14" s="13">
        <v>14538719496</v>
      </c>
      <c r="H14" s="13">
        <v>19296120785</v>
      </c>
    </row>
    <row r="15" spans="1:8" ht="12">
      <c r="A15" s="5" t="s">
        <v>268</v>
      </c>
      <c r="B15" s="11" t="s">
        <v>269</v>
      </c>
      <c r="C15" s="12" t="s">
        <v>270</v>
      </c>
      <c r="D15" s="12"/>
      <c r="E15" s="13">
        <v>13829230654</v>
      </c>
      <c r="F15" s="13">
        <v>12403045930</v>
      </c>
      <c r="G15" s="13">
        <v>41619393336</v>
      </c>
      <c r="H15" s="13">
        <v>37363211504</v>
      </c>
    </row>
    <row r="16" spans="1:8" ht="12">
      <c r="A16" s="5" t="s">
        <v>271</v>
      </c>
      <c r="B16" s="11" t="s">
        <v>272</v>
      </c>
      <c r="C16" s="12" t="s">
        <v>273</v>
      </c>
      <c r="D16" s="12"/>
      <c r="E16" s="13">
        <v>9953826457</v>
      </c>
      <c r="F16" s="13">
        <v>12851601531</v>
      </c>
      <c r="G16" s="13">
        <v>41619393336</v>
      </c>
      <c r="H16" s="13">
        <v>35168191451</v>
      </c>
    </row>
    <row r="17" spans="1:8" ht="12">
      <c r="A17" s="5" t="s">
        <v>274</v>
      </c>
      <c r="B17" s="11" t="s">
        <v>275</v>
      </c>
      <c r="C17" s="12" t="s">
        <v>276</v>
      </c>
      <c r="D17" s="12"/>
      <c r="E17" s="13"/>
      <c r="F17" s="13"/>
      <c r="G17" s="13">
        <v>685523121</v>
      </c>
      <c r="H17" s="13"/>
    </row>
    <row r="18" spans="1:8" ht="12">
      <c r="A18" s="5" t="s">
        <v>277</v>
      </c>
      <c r="B18" s="11" t="s">
        <v>278</v>
      </c>
      <c r="C18" s="12" t="s">
        <v>279</v>
      </c>
      <c r="D18" s="12"/>
      <c r="E18" s="13">
        <v>9791373080</v>
      </c>
      <c r="F18" s="13">
        <v>12267018977</v>
      </c>
      <c r="G18" s="13">
        <v>35095127927</v>
      </c>
      <c r="H18" s="13">
        <v>49678327928</v>
      </c>
    </row>
    <row r="19" spans="1:8" ht="12">
      <c r="A19" s="5" t="s">
        <v>280</v>
      </c>
      <c r="B19" s="11" t="s">
        <v>281</v>
      </c>
      <c r="C19" s="12" t="s">
        <v>282</v>
      </c>
      <c r="D19" s="12"/>
      <c r="E19" s="13">
        <v>13031568899</v>
      </c>
      <c r="F19" s="13">
        <v>14235128388</v>
      </c>
      <c r="G19" s="13">
        <v>61545166032</v>
      </c>
      <c r="H19" s="13">
        <v>77908592123</v>
      </c>
    </row>
    <row r="20" spans="1:8" ht="12">
      <c r="A20" s="5" t="s">
        <v>283</v>
      </c>
      <c r="B20" s="14" t="s">
        <v>284</v>
      </c>
      <c r="C20" s="12" t="s">
        <v>285</v>
      </c>
      <c r="D20" s="12"/>
      <c r="E20" s="15">
        <f>E13+E14-E15+E17-E18-E19</f>
        <v>-25137749871</v>
      </c>
      <c r="F20" s="15">
        <f>F13+F14-F15+F17-F18-F19</f>
        <v>8927463841</v>
      </c>
      <c r="G20" s="15">
        <f>G13+G14-G15+G17-G18-G19</f>
        <v>-14085541257</v>
      </c>
      <c r="H20" s="15">
        <f>H13+H14-H15+H17-H18-H19</f>
        <v>-51161517372</v>
      </c>
    </row>
    <row r="21" spans="1:8" ht="12">
      <c r="A21" s="5" t="s">
        <v>286</v>
      </c>
      <c r="B21" s="11" t="s">
        <v>287</v>
      </c>
      <c r="C21" s="12" t="s">
        <v>288</v>
      </c>
      <c r="D21" s="12"/>
      <c r="E21" s="13">
        <v>3364100321</v>
      </c>
      <c r="F21" s="13">
        <v>9533184399</v>
      </c>
      <c r="G21" s="13">
        <v>5457315916</v>
      </c>
      <c r="H21" s="13">
        <v>72341612360</v>
      </c>
    </row>
    <row r="22" spans="1:8" ht="12">
      <c r="A22" s="5" t="s">
        <v>289</v>
      </c>
      <c r="B22" s="11" t="s">
        <v>290</v>
      </c>
      <c r="C22" s="12" t="s">
        <v>291</v>
      </c>
      <c r="D22" s="12"/>
      <c r="E22" s="13">
        <v>1170326280</v>
      </c>
      <c r="F22" s="13">
        <v>4178265995</v>
      </c>
      <c r="G22" s="13">
        <v>3809936841</v>
      </c>
      <c r="H22" s="13">
        <v>11067545998</v>
      </c>
    </row>
    <row r="23" spans="1:8" ht="12">
      <c r="A23" s="5" t="s">
        <v>292</v>
      </c>
      <c r="B23" s="14" t="s">
        <v>293</v>
      </c>
      <c r="C23" s="12" t="s">
        <v>294</v>
      </c>
      <c r="D23" s="12"/>
      <c r="E23" s="15">
        <f>E21-E22</f>
        <v>2193774041</v>
      </c>
      <c r="F23" s="15">
        <f>F21-F22</f>
        <v>5354918404</v>
      </c>
      <c r="G23" s="15">
        <f>G21-G22</f>
        <v>1647379075</v>
      </c>
      <c r="H23" s="15">
        <f>H21-H22</f>
        <v>61274066362</v>
      </c>
    </row>
    <row r="24" spans="1:8" ht="12">
      <c r="A24" s="5" t="s">
        <v>295</v>
      </c>
      <c r="B24" s="14" t="s">
        <v>296</v>
      </c>
      <c r="C24" s="12" t="s">
        <v>297</v>
      </c>
      <c r="D24" s="12"/>
      <c r="E24" s="15">
        <f>E20+E23</f>
        <v>-22943975830</v>
      </c>
      <c r="F24" s="15">
        <v>841369139</v>
      </c>
      <c r="G24" s="15">
        <f>G20+G23</f>
        <v>-12438162182</v>
      </c>
      <c r="H24" s="15">
        <f>H20+H23</f>
        <v>10112548990</v>
      </c>
    </row>
    <row r="25" spans="1:8" ht="12">
      <c r="A25" s="5" t="s">
        <v>298</v>
      </c>
      <c r="B25" s="11" t="s">
        <v>299</v>
      </c>
      <c r="C25" s="12" t="s">
        <v>300</v>
      </c>
      <c r="D25" s="12"/>
      <c r="E25" s="13">
        <v>889590437</v>
      </c>
      <c r="F25" s="13">
        <v>1755531400</v>
      </c>
      <c r="G25" s="13">
        <v>10239017064</v>
      </c>
      <c r="H25" s="13">
        <v>9437553012</v>
      </c>
    </row>
    <row r="26" spans="1:8" ht="12">
      <c r="A26" s="5" t="s">
        <v>301</v>
      </c>
      <c r="B26" s="11" t="s">
        <v>302</v>
      </c>
      <c r="C26" s="12" t="s">
        <v>303</v>
      </c>
      <c r="D26" s="12"/>
      <c r="E26" s="13"/>
      <c r="F26" s="13"/>
      <c r="G26" s="13">
        <v>595593149</v>
      </c>
      <c r="H26" s="13">
        <v>6746266928</v>
      </c>
    </row>
    <row r="27" spans="1:8" ht="12">
      <c r="A27" s="5" t="s">
        <v>304</v>
      </c>
      <c r="B27" s="14" t="s">
        <v>305</v>
      </c>
      <c r="C27" s="12" t="s">
        <v>306</v>
      </c>
      <c r="D27" s="12"/>
      <c r="E27" s="15">
        <f>E24-E25-E26</f>
        <v>-23833566267</v>
      </c>
      <c r="F27" s="15">
        <f>F24-F25-F26</f>
        <v>-914162261</v>
      </c>
      <c r="G27" s="15">
        <f>G24-G25-G26</f>
        <v>-23272772395</v>
      </c>
      <c r="H27" s="15">
        <f>H24-H25-H26</f>
        <v>-6071270950</v>
      </c>
    </row>
    <row r="28" spans="1:8" ht="12">
      <c r="A28" s="5" t="s">
        <v>307</v>
      </c>
      <c r="B28" s="11" t="s">
        <v>308</v>
      </c>
      <c r="C28" s="12" t="s">
        <v>309</v>
      </c>
      <c r="D28" s="12"/>
      <c r="E28" s="13"/>
      <c r="F28" s="13"/>
      <c r="G28" s="13">
        <v>-15144930449</v>
      </c>
      <c r="H28" s="13">
        <v>-5648452851</v>
      </c>
    </row>
    <row r="29" spans="1:8" ht="12">
      <c r="A29" s="5" t="s">
        <v>310</v>
      </c>
      <c r="B29" s="11" t="s">
        <v>311</v>
      </c>
      <c r="C29" s="12" t="s">
        <v>312</v>
      </c>
      <c r="D29" s="12"/>
      <c r="E29" s="13"/>
      <c r="F29" s="13"/>
      <c r="G29" s="13">
        <v>-8127841946</v>
      </c>
      <c r="H29" s="13">
        <v>-422818099</v>
      </c>
    </row>
    <row r="30" spans="1:8" ht="12">
      <c r="A30" s="5" t="s">
        <v>313</v>
      </c>
      <c r="B30" s="11" t="s">
        <v>314</v>
      </c>
      <c r="C30" s="12" t="s">
        <v>315</v>
      </c>
      <c r="D30" s="12"/>
      <c r="E30" s="13"/>
      <c r="F30" s="13"/>
      <c r="G30" s="13">
        <v>-138</v>
      </c>
      <c r="H30" s="13">
        <v>-51</v>
      </c>
    </row>
    <row r="31" spans="1:8" ht="12">
      <c r="A31" s="5" t="s">
        <v>316</v>
      </c>
      <c r="B31" s="11" t="s">
        <v>317</v>
      </c>
      <c r="C31" s="12" t="s">
        <v>318</v>
      </c>
      <c r="D31" s="12"/>
      <c r="E31" s="13">
        <v>-83</v>
      </c>
      <c r="F31" s="13">
        <v>-269</v>
      </c>
      <c r="G31" s="13"/>
      <c r="H31" s="13"/>
    </row>
  </sheetData>
  <sheetProtection/>
  <mergeCells count="4">
    <mergeCell ref="A1:G1"/>
    <mergeCell ref="A4:E4"/>
    <mergeCell ref="B5:H5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D35" sqref="D35"/>
    </sheetView>
  </sheetViews>
  <sheetFormatPr defaultColWidth="9.140625" defaultRowHeight="12"/>
  <cols>
    <col min="1" max="1" width="71.57421875" style="0" customWidth="1"/>
    <col min="2" max="2" width="7.7109375" style="0" hidden="1" customWidth="1"/>
    <col min="3" max="3" width="15.7109375" style="0" hidden="1" customWidth="1"/>
    <col min="4" max="4" width="33.28125" style="0" bestFit="1" customWidth="1"/>
    <col min="5" max="5" width="33.421875" style="0" bestFit="1" customWidth="1"/>
    <col min="6" max="7" width="0" style="0" hidden="1" customWidth="1"/>
  </cols>
  <sheetData>
    <row r="1" spans="1:3" ht="12">
      <c r="A1" s="16" t="s">
        <v>0</v>
      </c>
      <c r="B1" s="17"/>
      <c r="C1" t="s">
        <v>1</v>
      </c>
    </row>
    <row r="2" spans="1:3" ht="12">
      <c r="A2" s="17" t="s">
        <v>2</v>
      </c>
      <c r="B2" s="17"/>
      <c r="C2" t="s">
        <v>3</v>
      </c>
    </row>
    <row r="3" spans="1:2" ht="12">
      <c r="A3" s="17" t="s">
        <v>4</v>
      </c>
      <c r="B3" s="17"/>
    </row>
    <row r="4" spans="3:4" ht="12">
      <c r="C4" s="17" t="s">
        <v>5</v>
      </c>
      <c r="D4" s="17"/>
    </row>
    <row r="5" spans="1:4" ht="12">
      <c r="A5" s="18" t="s">
        <v>382</v>
      </c>
      <c r="B5" s="17"/>
      <c r="C5" s="17"/>
      <c r="D5" s="17"/>
    </row>
    <row r="6" ht="12"/>
    <row r="7" ht="12"/>
    <row r="8" spans="1:5" ht="12">
      <c r="A8" s="1" t="s">
        <v>7</v>
      </c>
      <c r="B8" s="1" t="s">
        <v>8</v>
      </c>
      <c r="C8" s="1" t="s">
        <v>9</v>
      </c>
      <c r="D8" s="1" t="s">
        <v>248</v>
      </c>
      <c r="E8" s="1" t="s">
        <v>249</v>
      </c>
    </row>
    <row r="9" spans="1:7" ht="72">
      <c r="A9" s="25" t="s">
        <v>7</v>
      </c>
      <c r="B9" s="25" t="s">
        <v>8</v>
      </c>
      <c r="C9" s="25" t="s">
        <v>9</v>
      </c>
      <c r="D9" s="25" t="s">
        <v>337</v>
      </c>
      <c r="E9" s="25" t="s">
        <v>338</v>
      </c>
      <c r="F9" s="26" t="s">
        <v>339</v>
      </c>
      <c r="G9" s="26" t="s">
        <v>340</v>
      </c>
    </row>
    <row r="10" spans="1:7" ht="12">
      <c r="A10" s="27" t="s">
        <v>319</v>
      </c>
      <c r="B10" s="28"/>
      <c r="C10" s="28"/>
      <c r="D10" s="27" t="s">
        <v>5</v>
      </c>
      <c r="E10" s="27"/>
      <c r="F10" s="27"/>
      <c r="G10" s="27"/>
    </row>
    <row r="11" spans="1:7" ht="12">
      <c r="A11" s="29" t="s">
        <v>341</v>
      </c>
      <c r="B11" s="28" t="s">
        <v>252</v>
      </c>
      <c r="C11" s="28"/>
      <c r="D11" s="30">
        <v>-12438162182</v>
      </c>
      <c r="E11" s="30">
        <v>10112548990</v>
      </c>
      <c r="F11" s="27">
        <v>17696311190</v>
      </c>
      <c r="G11" s="27">
        <v>13118514409</v>
      </c>
    </row>
    <row r="12" spans="1:7" ht="12">
      <c r="A12" s="27" t="s">
        <v>342</v>
      </c>
      <c r="B12" s="28"/>
      <c r="C12" s="28"/>
      <c r="D12" s="30" t="s">
        <v>5</v>
      </c>
      <c r="E12" s="30" t="s">
        <v>5</v>
      </c>
      <c r="F12" s="27"/>
      <c r="G12" s="27"/>
    </row>
    <row r="13" spans="1:7" ht="12">
      <c r="A13" s="29" t="s">
        <v>343</v>
      </c>
      <c r="B13" s="28" t="s">
        <v>255</v>
      </c>
      <c r="C13" s="28"/>
      <c r="D13" s="30">
        <v>80038148580</v>
      </c>
      <c r="E13" s="30">
        <v>84153779018</v>
      </c>
      <c r="F13" s="27">
        <v>29078434297</v>
      </c>
      <c r="G13" s="27">
        <v>32015066772</v>
      </c>
    </row>
    <row r="14" spans="1:7" ht="12">
      <c r="A14" s="29" t="s">
        <v>344</v>
      </c>
      <c r="B14" s="28" t="s">
        <v>320</v>
      </c>
      <c r="C14" s="28"/>
      <c r="D14" s="30">
        <v>-253714256</v>
      </c>
      <c r="E14" s="30">
        <v>20314565706</v>
      </c>
      <c r="F14" s="27">
        <v>-194407125</v>
      </c>
      <c r="G14" s="27">
        <v>-583088315</v>
      </c>
    </row>
    <row r="15" spans="1:7" ht="12">
      <c r="A15" s="29" t="s">
        <v>345</v>
      </c>
      <c r="B15" s="28" t="s">
        <v>321</v>
      </c>
      <c r="C15" s="28"/>
      <c r="D15" s="30"/>
      <c r="E15" s="30">
        <v>-233359951</v>
      </c>
      <c r="F15" s="27">
        <v>-1402774</v>
      </c>
      <c r="G15" s="27">
        <v>32739</v>
      </c>
    </row>
    <row r="16" spans="1:7" ht="12">
      <c r="A16" s="29" t="s">
        <v>346</v>
      </c>
      <c r="B16" s="28" t="s">
        <v>322</v>
      </c>
      <c r="C16" s="28"/>
      <c r="D16" s="30">
        <v>-14823194247</v>
      </c>
      <c r="E16" s="30">
        <v>-18767673775</v>
      </c>
      <c r="F16" s="27">
        <v>-2227702242</v>
      </c>
      <c r="G16" s="27">
        <v>-4911879035</v>
      </c>
    </row>
    <row r="17" spans="1:7" ht="12">
      <c r="A17" s="29" t="s">
        <v>347</v>
      </c>
      <c r="B17" s="28" t="s">
        <v>323</v>
      </c>
      <c r="C17" s="28"/>
      <c r="D17" s="30">
        <v>41619393336</v>
      </c>
      <c r="E17" s="30">
        <v>35168191451</v>
      </c>
      <c r="F17" s="27">
        <v>14876775366</v>
      </c>
      <c r="G17" s="27">
        <v>27302511110</v>
      </c>
    </row>
    <row r="18" spans="1:7" ht="12">
      <c r="A18" s="29" t="s">
        <v>348</v>
      </c>
      <c r="B18" s="28" t="s">
        <v>324</v>
      </c>
      <c r="C18" s="28"/>
      <c r="D18" s="30">
        <v>2806646406</v>
      </c>
      <c r="E18" s="30">
        <v>-63680000000</v>
      </c>
      <c r="F18" s="27"/>
      <c r="G18" s="27"/>
    </row>
    <row r="19" spans="1:7" ht="12">
      <c r="A19" s="27" t="s">
        <v>349</v>
      </c>
      <c r="B19" s="28" t="s">
        <v>350</v>
      </c>
      <c r="C19" s="28"/>
      <c r="D19" s="30">
        <v>96949117637</v>
      </c>
      <c r="E19" s="30">
        <v>67068051439</v>
      </c>
      <c r="F19" s="27">
        <v>59228008712</v>
      </c>
      <c r="G19" s="27">
        <v>66941157680</v>
      </c>
    </row>
    <row r="20" spans="1:7" ht="12">
      <c r="A20" s="29" t="s">
        <v>351</v>
      </c>
      <c r="B20" s="28" t="s">
        <v>352</v>
      </c>
      <c r="C20" s="28"/>
      <c r="D20" s="30">
        <v>-67886935912</v>
      </c>
      <c r="E20" s="30">
        <v>-11734790811</v>
      </c>
      <c r="F20" s="27">
        <v>230387634708</v>
      </c>
      <c r="G20" s="27">
        <v>-29525277615</v>
      </c>
    </row>
    <row r="21" spans="1:7" ht="12">
      <c r="A21" s="29" t="s">
        <v>353</v>
      </c>
      <c r="B21" s="28" t="s">
        <v>258</v>
      </c>
      <c r="C21" s="28"/>
      <c r="D21" s="30">
        <v>80634759309</v>
      </c>
      <c r="E21" s="30">
        <v>9027403204</v>
      </c>
      <c r="F21" s="27">
        <v>-26535923260</v>
      </c>
      <c r="G21" s="27">
        <v>9378911175</v>
      </c>
    </row>
    <row r="22" spans="1:7" ht="12">
      <c r="A22" s="29" t="s">
        <v>354</v>
      </c>
      <c r="B22" s="28" t="s">
        <v>261</v>
      </c>
      <c r="C22" s="28"/>
      <c r="D22" s="30">
        <v>220888683674</v>
      </c>
      <c r="E22" s="30">
        <v>40623064037</v>
      </c>
      <c r="F22" s="27">
        <v>57886130422</v>
      </c>
      <c r="G22" s="27">
        <v>22053318038</v>
      </c>
    </row>
    <row r="23" spans="1:7" ht="12">
      <c r="A23" s="29" t="s">
        <v>355</v>
      </c>
      <c r="B23" s="28" t="s">
        <v>356</v>
      </c>
      <c r="C23" s="28"/>
      <c r="D23" s="30">
        <v>11596479611</v>
      </c>
      <c r="E23" s="30">
        <v>21484438307</v>
      </c>
      <c r="F23" s="27">
        <v>1841675072</v>
      </c>
      <c r="G23" s="27">
        <v>9936024478</v>
      </c>
    </row>
    <row r="24" spans="1:7" ht="12">
      <c r="A24" s="29" t="s">
        <v>357</v>
      </c>
      <c r="B24" s="28" t="s">
        <v>358</v>
      </c>
      <c r="C24" s="28"/>
      <c r="D24" s="30">
        <v>0</v>
      </c>
      <c r="E24" s="30">
        <v>0</v>
      </c>
      <c r="F24" s="27"/>
      <c r="G24" s="27"/>
    </row>
    <row r="25" spans="1:7" ht="12">
      <c r="A25" s="29" t="s">
        <v>359</v>
      </c>
      <c r="B25" s="28" t="s">
        <v>360</v>
      </c>
      <c r="C25" s="28"/>
      <c r="D25" s="30">
        <v>-41619393336</v>
      </c>
      <c r="E25" s="30">
        <v>-33962188167</v>
      </c>
      <c r="F25" s="27">
        <v>-17876775366</v>
      </c>
      <c r="G25" s="27">
        <v>-27302511110</v>
      </c>
    </row>
    <row r="26" spans="1:7" ht="12">
      <c r="A26" s="29" t="e">
        <f>-Income tax paid</f>
        <v>#NAME?</v>
      </c>
      <c r="B26" s="28" t="s">
        <v>361</v>
      </c>
      <c r="C26" s="28"/>
      <c r="D26" s="30">
        <v>-5591733949</v>
      </c>
      <c r="E26" s="30">
        <v>-8553043547</v>
      </c>
      <c r="F26" s="27">
        <v>-9357398687</v>
      </c>
      <c r="G26" s="27">
        <v>-1969491780</v>
      </c>
    </row>
    <row r="27" spans="1:7" ht="12">
      <c r="A27" s="29" t="s">
        <v>362</v>
      </c>
      <c r="B27" s="28" t="s">
        <v>363</v>
      </c>
      <c r="C27" s="28"/>
      <c r="D27" s="30"/>
      <c r="E27" s="30">
        <v>0</v>
      </c>
      <c r="F27" s="27">
        <v>1151077108</v>
      </c>
      <c r="G27" s="27">
        <v>256838000</v>
      </c>
    </row>
    <row r="28" spans="1:7" ht="12">
      <c r="A28" s="29" t="s">
        <v>364</v>
      </c>
      <c r="B28" s="28" t="s">
        <v>365</v>
      </c>
      <c r="C28" s="28"/>
      <c r="D28" s="30">
        <v>-57430685600</v>
      </c>
      <c r="E28" s="30">
        <v>-7008428207</v>
      </c>
      <c r="F28" s="27">
        <v>-3481972761</v>
      </c>
      <c r="G28" s="27">
        <v>-5453822769</v>
      </c>
    </row>
    <row r="29" spans="1:7" ht="12">
      <c r="A29" s="27" t="s">
        <v>366</v>
      </c>
      <c r="B29" s="28" t="s">
        <v>264</v>
      </c>
      <c r="C29" s="28"/>
      <c r="D29" s="30">
        <v>237540291434</v>
      </c>
      <c r="E29" s="30">
        <v>76944506255</v>
      </c>
      <c r="F29" s="27">
        <v>296242455948</v>
      </c>
      <c r="G29" s="27">
        <v>44315146097</v>
      </c>
    </row>
    <row r="30" spans="1:7" ht="12">
      <c r="A30" s="27" t="s">
        <v>325</v>
      </c>
      <c r="B30" s="28"/>
      <c r="C30" s="28"/>
      <c r="D30" s="30" t="s">
        <v>5</v>
      </c>
      <c r="E30" s="30" t="s">
        <v>5</v>
      </c>
      <c r="F30" s="27"/>
      <c r="G30" s="27"/>
    </row>
    <row r="31" spans="1:7" ht="12">
      <c r="A31" s="29" t="s">
        <v>367</v>
      </c>
      <c r="B31" s="28" t="s">
        <v>267</v>
      </c>
      <c r="C31" s="28"/>
      <c r="D31" s="30">
        <v>-166694048489</v>
      </c>
      <c r="E31" s="30">
        <v>-102180765873</v>
      </c>
      <c r="F31" s="27">
        <v>-39128082199</v>
      </c>
      <c r="G31" s="27">
        <v>-27178898902</v>
      </c>
    </row>
    <row r="32" spans="1:7" ht="12">
      <c r="A32" s="29" t="s">
        <v>368</v>
      </c>
      <c r="B32" s="28" t="s">
        <v>270</v>
      </c>
      <c r="C32" s="28"/>
      <c r="D32" s="30"/>
      <c r="E32" s="30">
        <v>18631693145</v>
      </c>
      <c r="F32" s="27">
        <v>2174085250</v>
      </c>
      <c r="G32" s="27">
        <v>5692011110</v>
      </c>
    </row>
    <row r="33" spans="1:7" ht="12">
      <c r="A33" s="29" t="s">
        <v>326</v>
      </c>
      <c r="B33" s="28" t="s">
        <v>273</v>
      </c>
      <c r="C33" s="28"/>
      <c r="D33" s="30">
        <v>-53700000000</v>
      </c>
      <c r="E33" s="30">
        <v>-91190171414</v>
      </c>
      <c r="F33" s="27">
        <v>53616992</v>
      </c>
      <c r="G33" s="27">
        <v>80398810</v>
      </c>
    </row>
    <row r="34" spans="1:7" ht="12">
      <c r="A34" s="29" t="s">
        <v>369</v>
      </c>
      <c r="B34" s="28" t="s">
        <v>327</v>
      </c>
      <c r="C34" s="28"/>
      <c r="D34" s="30">
        <v>70852582956</v>
      </c>
      <c r="E34" s="30">
        <v>1406008920</v>
      </c>
      <c r="F34" s="27"/>
      <c r="G34" s="27"/>
    </row>
    <row r="35" spans="1:7" ht="12">
      <c r="A35" s="29" t="s">
        <v>370</v>
      </c>
      <c r="B35" s="28" t="s">
        <v>279</v>
      </c>
      <c r="C35" s="28"/>
      <c r="D35" s="30"/>
      <c r="E35" s="30">
        <v>0</v>
      </c>
      <c r="F35" s="27"/>
      <c r="G35" s="27"/>
    </row>
    <row r="36" spans="1:7" ht="12">
      <c r="A36" s="29" t="s">
        <v>328</v>
      </c>
      <c r="B36" s="28" t="s">
        <v>282</v>
      </c>
      <c r="C36" s="28"/>
      <c r="D36" s="30"/>
      <c r="E36" s="30">
        <v>-4935855040</v>
      </c>
      <c r="F36" s="27"/>
      <c r="G36" s="27"/>
    </row>
    <row r="37" spans="1:7" ht="12">
      <c r="A37" s="29" t="s">
        <v>371</v>
      </c>
      <c r="B37" s="28" t="s">
        <v>329</v>
      </c>
      <c r="C37" s="28"/>
      <c r="D37" s="30">
        <v>14538791496</v>
      </c>
      <c r="E37" s="30">
        <v>6137049944</v>
      </c>
      <c r="F37" s="27"/>
      <c r="G37" s="27"/>
    </row>
    <row r="38" spans="1:7" ht="12">
      <c r="A38" s="27" t="s">
        <v>372</v>
      </c>
      <c r="B38" s="28" t="s">
        <v>285</v>
      </c>
      <c r="C38" s="28"/>
      <c r="D38" s="30">
        <v>-135002746037</v>
      </c>
      <c r="E38" s="30">
        <v>-172132040318</v>
      </c>
      <c r="F38" s="27">
        <v>-36900379957</v>
      </c>
      <c r="G38" s="27">
        <v>-18406488982</v>
      </c>
    </row>
    <row r="39" spans="1:7" ht="12">
      <c r="A39" s="27" t="s">
        <v>330</v>
      </c>
      <c r="B39" s="28"/>
      <c r="C39" s="28"/>
      <c r="D39" s="30" t="s">
        <v>5</v>
      </c>
      <c r="E39" s="30" t="s">
        <v>5</v>
      </c>
      <c r="F39" s="27"/>
      <c r="G39" s="27"/>
    </row>
    <row r="40" spans="1:7" ht="12">
      <c r="A40" s="29" t="s">
        <v>373</v>
      </c>
      <c r="B40" s="28" t="s">
        <v>288</v>
      </c>
      <c r="C40" s="28"/>
      <c r="D40" s="30">
        <v>0</v>
      </c>
      <c r="E40" s="30">
        <v>0</v>
      </c>
      <c r="F40" s="27"/>
      <c r="G40" s="27"/>
    </row>
    <row r="41" spans="1:7" ht="12">
      <c r="A41" s="29" t="s">
        <v>374</v>
      </c>
      <c r="B41" s="28" t="s">
        <v>291</v>
      </c>
      <c r="C41" s="28"/>
      <c r="D41" s="30">
        <v>530051024795</v>
      </c>
      <c r="E41" s="30">
        <v>507754120089</v>
      </c>
      <c r="F41" s="27">
        <v>2713700922312</v>
      </c>
      <c r="G41" s="27">
        <v>2834323762155</v>
      </c>
    </row>
    <row r="42" spans="1:7" ht="12">
      <c r="A42" s="29" t="s">
        <v>375</v>
      </c>
      <c r="B42" s="28" t="s">
        <v>331</v>
      </c>
      <c r="C42" s="28"/>
      <c r="D42" s="30">
        <v>-591202206513</v>
      </c>
      <c r="E42" s="30">
        <v>-516525614721</v>
      </c>
      <c r="F42" s="27">
        <v>2713700922312</v>
      </c>
      <c r="G42" s="27">
        <v>2834323762155</v>
      </c>
    </row>
    <row r="43" spans="1:7" ht="12">
      <c r="A43" s="29" t="s">
        <v>332</v>
      </c>
      <c r="B43" s="28" t="s">
        <v>333</v>
      </c>
      <c r="C43" s="28"/>
      <c r="D43" s="30"/>
      <c r="E43" s="30">
        <v>0</v>
      </c>
      <c r="F43" s="27"/>
      <c r="G43" s="27"/>
    </row>
    <row r="44" spans="1:7" ht="12">
      <c r="A44" s="29" t="s">
        <v>376</v>
      </c>
      <c r="B44" s="28" t="s">
        <v>334</v>
      </c>
      <c r="C44" s="28"/>
      <c r="D44" s="30"/>
      <c r="E44" s="30"/>
      <c r="F44" s="27">
        <v>-2966779349919</v>
      </c>
      <c r="G44" s="27">
        <v>-2865412228432</v>
      </c>
    </row>
    <row r="45" spans="1:7" ht="12">
      <c r="A45" s="29" t="s">
        <v>377</v>
      </c>
      <c r="B45" s="28" t="s">
        <v>335</v>
      </c>
      <c r="C45" s="28"/>
      <c r="D45" s="30"/>
      <c r="E45" s="30">
        <v>-7526879990</v>
      </c>
      <c r="F45" s="27">
        <v>-9000000000</v>
      </c>
      <c r="G45" s="27">
        <v>-4410000000</v>
      </c>
    </row>
    <row r="46" spans="1:7" ht="12">
      <c r="A46" s="27" t="s">
        <v>378</v>
      </c>
      <c r="B46" s="28" t="s">
        <v>294</v>
      </c>
      <c r="C46" s="28"/>
      <c r="D46" s="30">
        <v>-61151181718</v>
      </c>
      <c r="E46" s="30">
        <v>-16298374622</v>
      </c>
      <c r="F46" s="27">
        <v>-262078427607</v>
      </c>
      <c r="G46" s="27">
        <v>-35498466277</v>
      </c>
    </row>
    <row r="47" spans="1:7" ht="12">
      <c r="A47" s="27" t="s">
        <v>379</v>
      </c>
      <c r="B47" s="28" t="s">
        <v>297</v>
      </c>
      <c r="C47" s="28"/>
      <c r="D47" s="30">
        <v>41386363679</v>
      </c>
      <c r="E47" s="30">
        <v>-111485908685</v>
      </c>
      <c r="F47" s="27">
        <v>-2736351616</v>
      </c>
      <c r="G47" s="27">
        <v>-9589809162</v>
      </c>
    </row>
    <row r="48" spans="1:7" ht="12">
      <c r="A48" s="29" t="s">
        <v>380</v>
      </c>
      <c r="B48" s="28" t="s">
        <v>306</v>
      </c>
      <c r="C48" s="28"/>
      <c r="D48" s="30">
        <v>71894125967</v>
      </c>
      <c r="E48" s="30">
        <v>183146674701</v>
      </c>
      <c r="F48" s="27">
        <v>13305147568</v>
      </c>
      <c r="G48" s="27">
        <v>22894989469</v>
      </c>
    </row>
    <row r="49" spans="1:7" ht="12">
      <c r="A49" s="29" t="s">
        <v>336</v>
      </c>
      <c r="B49" s="28" t="s">
        <v>309</v>
      </c>
      <c r="C49" s="28"/>
      <c r="D49" s="30"/>
      <c r="E49" s="30">
        <v>233359951</v>
      </c>
      <c r="F49" s="27">
        <v>1402774</v>
      </c>
      <c r="G49" s="27">
        <v>-32739</v>
      </c>
    </row>
    <row r="50" spans="1:7" ht="12">
      <c r="A50" s="27" t="s">
        <v>381</v>
      </c>
      <c r="B50" s="28" t="s">
        <v>315</v>
      </c>
      <c r="C50" s="28"/>
      <c r="D50" s="30">
        <v>113280489646</v>
      </c>
      <c r="E50" s="30">
        <v>71894125967</v>
      </c>
      <c r="F50" s="27">
        <v>10570198726</v>
      </c>
      <c r="G50" s="27">
        <v>13305147568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2019-08-05T09:05:21Z</dcterms:created>
  <dcterms:modified xsi:type="dcterms:W3CDTF">2020-03-02T09:48:49Z</dcterms:modified>
  <cp:category/>
  <cp:version/>
  <cp:contentType/>
  <cp:contentStatus/>
</cp:coreProperties>
</file>